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Arkusz1" sheetId="1" r:id="rId1"/>
    <sheet name="Arkusz2" sheetId="2" r:id="rId2"/>
    <sheet name="Arkusz3" sheetId="3" r:id="rId3"/>
  </sheets>
  <calcPr calcId="12451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22" i="1"/>
  <c r="G23" s="1"/>
  <c r="G24" s="1"/>
  <c r="G25" s="1"/>
  <c r="G26" s="1"/>
  <c r="G27" s="1"/>
  <c r="G28" s="1"/>
  <c r="G29" s="1"/>
  <c r="G30" s="1"/>
  <c r="G31" s="1"/>
  <c r="G32" s="1"/>
  <c r="G33" s="1"/>
  <c r="G34" s="1"/>
  <c r="G35" s="1"/>
  <c r="F22"/>
  <c r="F23" s="1"/>
  <c r="F24" s="1"/>
  <c r="F25" s="1"/>
  <c r="F26" s="1"/>
  <c r="F27" s="1"/>
  <c r="F28" s="1"/>
  <c r="F29" s="1"/>
  <c r="F30" s="1"/>
  <c r="F31" s="1"/>
  <c r="F32" s="1"/>
  <c r="F33" s="1"/>
  <c r="F34" s="1"/>
  <c r="F35" s="1"/>
  <c r="D14" l="1"/>
  <c r="D13"/>
  <c r="D17"/>
  <c r="D16"/>
  <c r="D12"/>
  <c r="D11"/>
  <c r="D10"/>
  <c r="D9"/>
  <c r="D8"/>
  <c r="D7"/>
  <c r="D6"/>
  <c r="F6"/>
  <c r="F7" s="1"/>
  <c r="F8" s="1"/>
  <c r="F9" s="1"/>
  <c r="F10" s="1"/>
  <c r="F11" s="1"/>
  <c r="F12" s="1"/>
  <c r="F13" s="1"/>
  <c r="F14" s="1"/>
  <c r="F15" l="1"/>
  <c r="F16" s="1"/>
  <c r="F17" s="1"/>
  <c r="F18" s="1"/>
</calcChain>
</file>

<file path=xl/sharedStrings.xml><?xml version="1.0" encoding="utf-8"?>
<sst xmlns="http://schemas.openxmlformats.org/spreadsheetml/2006/main" count="148" uniqueCount="66">
  <si>
    <t>ROZKŁAD JAZDY</t>
  </si>
  <si>
    <t>Rozkład jazdy ważny od:</t>
  </si>
  <si>
    <t>Komunikacja: zwykła</t>
  </si>
  <si>
    <t>Zezwolenie numer</t>
  </si>
  <si>
    <t>Proponowany numer</t>
  </si>
  <si>
    <t xml:space="preserve">Linia komunikacyjna nr. </t>
  </si>
  <si>
    <t>o.</t>
  </si>
  <si>
    <t>PRZYSTANKI</t>
  </si>
  <si>
    <t>km</t>
  </si>
  <si>
    <t>prędkosć</t>
  </si>
  <si>
    <t>czas</t>
  </si>
  <si>
    <t>s</t>
  </si>
  <si>
    <t>nr. drogi</t>
  </si>
  <si>
    <t>Kilomertaż</t>
  </si>
  <si>
    <t>strona</t>
  </si>
  <si>
    <t>nr. Przyst.</t>
  </si>
  <si>
    <t>HIPOLITOWO</t>
  </si>
  <si>
    <t>1856B</t>
  </si>
  <si>
    <t>1+400</t>
  </si>
  <si>
    <t>P/L</t>
  </si>
  <si>
    <t>1.2</t>
  </si>
  <si>
    <t>WILCZEWO</t>
  </si>
  <si>
    <t>1857B</t>
  </si>
  <si>
    <t>1+300</t>
  </si>
  <si>
    <t>BUDY PORYCKIE</t>
  </si>
  <si>
    <t>2+800</t>
  </si>
  <si>
    <t>3.4</t>
  </si>
  <si>
    <t>BUDY STAWISKIE, SZKOŁA</t>
  </si>
  <si>
    <t>3+500</t>
  </si>
  <si>
    <t>5/6</t>
  </si>
  <si>
    <t>BUDY STAWISKIE</t>
  </si>
  <si>
    <t>104537B</t>
  </si>
  <si>
    <t>IGNACEWO</t>
  </si>
  <si>
    <t>1+900</t>
  </si>
  <si>
    <t>ZABOROWO</t>
  </si>
  <si>
    <t>5.6</t>
  </si>
  <si>
    <t>GRABÓWEK</t>
  </si>
  <si>
    <t>104535B</t>
  </si>
  <si>
    <t>KARWOWO</t>
  </si>
  <si>
    <t>104534B</t>
  </si>
  <si>
    <t>ZALESIE</t>
  </si>
  <si>
    <t>104532B</t>
  </si>
  <si>
    <t>WYSOKIE MAŁE</t>
  </si>
  <si>
    <t>WYSOKIE DUŻE</t>
  </si>
  <si>
    <t>SP STAWISKI</t>
  </si>
  <si>
    <t>Pętla autobusowa Plac szkolny</t>
  </si>
  <si>
    <t>Przystanki</t>
  </si>
  <si>
    <t>prędkość</t>
  </si>
  <si>
    <t>nr. Drogi</t>
  </si>
  <si>
    <t>kilometraż</t>
  </si>
  <si>
    <t>dz.  Nr geod. 2990</t>
  </si>
  <si>
    <t>'</t>
  </si>
  <si>
    <t>0+660 dz. goed. 261</t>
  </si>
  <si>
    <t>dz.  Nr geod. 276</t>
  </si>
  <si>
    <t>dz. Nr geod. 59</t>
  </si>
  <si>
    <t>dz. Nr geod. 497</t>
  </si>
  <si>
    <t>dz. Nr geod 112/1</t>
  </si>
  <si>
    <t xml:space="preserve">s- kursuje w dni nauki szkolnej </t>
  </si>
  <si>
    <t xml:space="preserve">Liczba pojazdów do dziennej obsługi: </t>
  </si>
  <si>
    <t>LINIA: WYSOKIE DUŻE - STAWISKI  przez Zaborowo</t>
  </si>
  <si>
    <t>0+775</t>
  </si>
  <si>
    <t>7.8</t>
  </si>
  <si>
    <t>Osoba zarządzająca: Kazimierz Wierciński</t>
  </si>
  <si>
    <t>104596B</t>
  </si>
  <si>
    <t>dz.nr.geod. 227</t>
  </si>
  <si>
    <t>STAWISKI, UL. ŁOMŻYŃSKA</t>
  </si>
</sst>
</file>

<file path=xl/styles.xml><?xml version="1.0" encoding="utf-8"?>
<styleSheet xmlns="http://schemas.openxmlformats.org/spreadsheetml/2006/main">
  <numFmts count="1">
    <numFmt numFmtId="164" formatCode="d/mm/yyyy"/>
  </numFmts>
  <fonts count="6">
    <font>
      <sz val="11"/>
      <color rgb="FF000000"/>
      <name val="Czcionka tekstu podstawowego"/>
      <family val="2"/>
      <charset val="238"/>
    </font>
    <font>
      <sz val="7"/>
      <color rgb="FF000000"/>
      <name val="Czcionka tekstu podstawowego"/>
      <family val="2"/>
      <charset val="238"/>
    </font>
    <font>
      <sz val="8"/>
      <color rgb="FF000000"/>
      <name val="Times New Roman"/>
      <family val="1"/>
      <charset val="238"/>
    </font>
    <font>
      <b/>
      <sz val="8"/>
      <color rgb="FF000000"/>
      <name val="Times New Roman"/>
      <family val="1"/>
      <charset val="238"/>
    </font>
    <font>
      <sz val="8"/>
      <name val="Times New Roman"/>
      <family val="1"/>
      <charset val="238"/>
    </font>
    <font>
      <sz val="8"/>
      <color rgb="FF000000"/>
      <name val="Czcionka tekstu podstawoweg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1" xfId="0" applyFont="1" applyBorder="1"/>
    <xf numFmtId="20" fontId="4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20" fontId="2" fillId="0" borderId="1" xfId="0" applyNumberFormat="1" applyFont="1" applyBorder="1" applyAlignment="1">
      <alignment horizontal="center"/>
    </xf>
    <xf numFmtId="0" fontId="2" fillId="0" borderId="0" xfId="0" applyFont="1" applyBorder="1"/>
    <xf numFmtId="0" fontId="4" fillId="0" borderId="0" xfId="0" applyFont="1" applyBorder="1"/>
    <xf numFmtId="0" fontId="2" fillId="0" borderId="0" xfId="0" applyFont="1" applyBorder="1" applyAlignment="1">
      <alignment horizontal="center"/>
    </xf>
    <xf numFmtId="20" fontId="4" fillId="2" borderId="0" xfId="0" applyNumberFormat="1" applyFont="1" applyFill="1" applyBorder="1" applyAlignment="1">
      <alignment horizontal="center"/>
    </xf>
    <xf numFmtId="0" fontId="2" fillId="3" borderId="0" xfId="0" applyFont="1" applyFill="1"/>
    <xf numFmtId="0" fontId="5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8"/>
  <sheetViews>
    <sheetView tabSelected="1" topLeftCell="A10" workbookViewId="0">
      <selection activeCell="H44" sqref="H44"/>
    </sheetView>
  </sheetViews>
  <sheetFormatPr defaultRowHeight="14.25"/>
  <cols>
    <col min="1" max="1" width="2.375"/>
    <col min="2" max="2" width="22"/>
    <col min="3" max="3" width="4"/>
    <col min="4" max="4" width="7"/>
    <col min="5" max="5" width="4.5"/>
    <col min="6" max="6" width="10.125" customWidth="1"/>
    <col min="7" max="7" width="13.25" customWidth="1"/>
    <col min="8" max="8" width="24.75" customWidth="1"/>
    <col min="9" max="9" width="23.125" customWidth="1"/>
    <col min="10" max="10" width="8"/>
    <col min="11" max="11" width="8.75"/>
    <col min="12" max="12" width="10"/>
    <col min="13" max="1025" width="10.625"/>
  </cols>
  <sheetData>
    <row r="1" spans="1:12">
      <c r="A1" s="2"/>
      <c r="B1" s="2"/>
      <c r="C1" s="2"/>
      <c r="D1" s="3" t="s">
        <v>0</v>
      </c>
      <c r="E1" s="2"/>
      <c r="F1" s="2"/>
      <c r="G1" s="2"/>
      <c r="H1" s="2"/>
      <c r="I1" s="2"/>
      <c r="J1" s="2"/>
      <c r="K1" s="2"/>
      <c r="L1" s="2"/>
    </row>
    <row r="2" spans="1:12">
      <c r="A2" s="2"/>
      <c r="B2" s="2" t="s">
        <v>1</v>
      </c>
      <c r="C2" s="2"/>
      <c r="D2" s="2"/>
      <c r="E2" s="2"/>
      <c r="F2" s="3" t="s">
        <v>59</v>
      </c>
      <c r="G2" s="3"/>
      <c r="H2" s="3"/>
      <c r="I2" s="2"/>
      <c r="J2" s="2"/>
      <c r="K2" s="2"/>
      <c r="L2" s="2"/>
    </row>
    <row r="3" spans="1:12">
      <c r="A3" s="2"/>
      <c r="B3" s="2" t="s">
        <v>2</v>
      </c>
      <c r="C3" s="2" t="s">
        <v>3</v>
      </c>
      <c r="D3" s="2"/>
      <c r="E3" s="2"/>
      <c r="F3" s="2"/>
      <c r="G3" s="2" t="s">
        <v>4</v>
      </c>
      <c r="H3" s="2"/>
      <c r="I3" s="2" t="s">
        <v>5</v>
      </c>
      <c r="J3" s="2"/>
      <c r="K3" s="2"/>
      <c r="L3" s="2"/>
    </row>
    <row r="4" spans="1:12" ht="12.75" customHeight="1">
      <c r="A4" s="4" t="s">
        <v>6</v>
      </c>
      <c r="B4" s="4" t="s">
        <v>7</v>
      </c>
      <c r="C4" s="5" t="s">
        <v>8</v>
      </c>
      <c r="D4" s="5" t="s">
        <v>9</v>
      </c>
      <c r="E4" s="5" t="s">
        <v>10</v>
      </c>
      <c r="F4" s="6" t="s">
        <v>11</v>
      </c>
      <c r="G4" s="7" t="s">
        <v>12</v>
      </c>
      <c r="H4" s="5" t="s">
        <v>13</v>
      </c>
      <c r="I4" s="5" t="s">
        <v>14</v>
      </c>
      <c r="J4" s="5" t="s">
        <v>15</v>
      </c>
      <c r="K4" s="2"/>
      <c r="L4" s="2"/>
    </row>
    <row r="5" spans="1:12" ht="12.75" customHeight="1">
      <c r="A5" s="4"/>
      <c r="B5" s="8" t="s">
        <v>43</v>
      </c>
      <c r="C5" s="6"/>
      <c r="D5" s="5"/>
      <c r="E5" s="5"/>
      <c r="F5" s="9">
        <v>0.3125</v>
      </c>
      <c r="G5" s="5"/>
      <c r="H5" s="5" t="s">
        <v>56</v>
      </c>
      <c r="I5" s="5"/>
      <c r="J5" s="5"/>
      <c r="K5" s="2"/>
      <c r="L5" s="2"/>
    </row>
    <row r="6" spans="1:12" ht="12.75" customHeight="1">
      <c r="A6" s="4"/>
      <c r="B6" s="8" t="s">
        <v>42</v>
      </c>
      <c r="C6" s="6">
        <v>1</v>
      </c>
      <c r="D6" s="5">
        <f>C6*60/E6</f>
        <v>60</v>
      </c>
      <c r="E6" s="5">
        <v>1</v>
      </c>
      <c r="F6" s="9">
        <f t="shared" ref="F6:F18" si="0">F5+TIME(0,E6,0)</f>
        <v>0.31319444444444444</v>
      </c>
      <c r="G6" s="5" t="s">
        <v>41</v>
      </c>
      <c r="H6" s="5" t="s">
        <v>55</v>
      </c>
      <c r="I6" s="5"/>
      <c r="J6" s="5"/>
      <c r="K6" s="2"/>
      <c r="L6" s="2"/>
    </row>
    <row r="7" spans="1:12" ht="12.75" customHeight="1">
      <c r="A7" s="4"/>
      <c r="B7" s="8" t="s">
        <v>40</v>
      </c>
      <c r="C7" s="6">
        <v>2</v>
      </c>
      <c r="D7" s="5">
        <f>C7*60/E7</f>
        <v>60</v>
      </c>
      <c r="E7" s="5">
        <v>2</v>
      </c>
      <c r="F7" s="9">
        <f t="shared" si="0"/>
        <v>0.31458333333333333</v>
      </c>
      <c r="G7" s="5" t="s">
        <v>41</v>
      </c>
      <c r="H7" s="5" t="s">
        <v>54</v>
      </c>
      <c r="I7" s="5"/>
      <c r="J7" s="10"/>
      <c r="K7" s="2"/>
      <c r="L7" s="2"/>
    </row>
    <row r="8" spans="1:12" ht="12.75" customHeight="1">
      <c r="A8" s="4"/>
      <c r="B8" s="8" t="s">
        <v>38</v>
      </c>
      <c r="C8" s="6">
        <v>4</v>
      </c>
      <c r="D8" s="5">
        <f>2*60/E8</f>
        <v>40</v>
      </c>
      <c r="E8" s="5">
        <v>3</v>
      </c>
      <c r="F8" s="9">
        <f t="shared" si="0"/>
        <v>0.31666666666666665</v>
      </c>
      <c r="G8" s="5" t="s">
        <v>39</v>
      </c>
      <c r="H8" s="5" t="s">
        <v>53</v>
      </c>
      <c r="I8" s="5" t="s">
        <v>19</v>
      </c>
      <c r="J8" s="5"/>
      <c r="K8" s="2"/>
      <c r="L8" s="2"/>
    </row>
    <row r="9" spans="1:12" ht="12.75" customHeight="1">
      <c r="A9" s="4"/>
      <c r="B9" s="8" t="s">
        <v>36</v>
      </c>
      <c r="C9" s="6">
        <v>9</v>
      </c>
      <c r="D9" s="5">
        <f>5*60/E9</f>
        <v>60</v>
      </c>
      <c r="E9" s="5">
        <v>5</v>
      </c>
      <c r="F9" s="9">
        <f t="shared" si="0"/>
        <v>0.32013888888888886</v>
      </c>
      <c r="G9" s="11" t="s">
        <v>37</v>
      </c>
      <c r="H9" s="5" t="s">
        <v>52</v>
      </c>
      <c r="I9" s="5" t="s">
        <v>19</v>
      </c>
      <c r="J9" s="5"/>
      <c r="K9" s="2"/>
      <c r="L9" s="2"/>
    </row>
    <row r="10" spans="1:12" ht="12.75" customHeight="1">
      <c r="A10" s="4"/>
      <c r="B10" s="8" t="s">
        <v>34</v>
      </c>
      <c r="C10" s="6">
        <v>11</v>
      </c>
      <c r="D10" s="5">
        <f>2*60/E10</f>
        <v>60</v>
      </c>
      <c r="E10" s="5">
        <v>2</v>
      </c>
      <c r="F10" s="9">
        <f t="shared" si="0"/>
        <v>0.32152777777777775</v>
      </c>
      <c r="G10" s="5" t="s">
        <v>22</v>
      </c>
      <c r="H10" s="5" t="s">
        <v>28</v>
      </c>
      <c r="I10" s="5" t="s">
        <v>19</v>
      </c>
      <c r="J10" s="5" t="s">
        <v>35</v>
      </c>
      <c r="K10" s="2"/>
      <c r="L10" s="2"/>
    </row>
    <row r="11" spans="1:12" ht="12.75" customHeight="1">
      <c r="A11" s="4"/>
      <c r="B11" s="8" t="s">
        <v>32</v>
      </c>
      <c r="C11" s="6">
        <v>12</v>
      </c>
      <c r="D11" s="5">
        <f>1*60/E11</f>
        <v>15</v>
      </c>
      <c r="E11" s="5">
        <v>4</v>
      </c>
      <c r="F11" s="9">
        <f t="shared" si="0"/>
        <v>0.32430555555555551</v>
      </c>
      <c r="G11" s="5" t="s">
        <v>22</v>
      </c>
      <c r="H11" s="5" t="s">
        <v>33</v>
      </c>
      <c r="I11" s="5" t="s">
        <v>19</v>
      </c>
      <c r="J11" s="5" t="s">
        <v>26</v>
      </c>
      <c r="K11" s="2"/>
      <c r="L11" s="2"/>
    </row>
    <row r="12" spans="1:12" ht="12.75" customHeight="1">
      <c r="A12" s="4"/>
      <c r="B12" s="8" t="s">
        <v>21</v>
      </c>
      <c r="C12" s="6">
        <v>13</v>
      </c>
      <c r="D12" s="5">
        <f>1*60/E12</f>
        <v>60</v>
      </c>
      <c r="E12" s="5">
        <v>1</v>
      </c>
      <c r="F12" s="9">
        <f t="shared" si="0"/>
        <v>0.32499999999999996</v>
      </c>
      <c r="G12" s="5" t="s">
        <v>22</v>
      </c>
      <c r="H12" s="5" t="s">
        <v>23</v>
      </c>
      <c r="I12" s="5" t="s">
        <v>19</v>
      </c>
      <c r="J12" s="5" t="s">
        <v>20</v>
      </c>
      <c r="K12" s="2"/>
      <c r="L12" s="2"/>
    </row>
    <row r="13" spans="1:12" ht="12.75" customHeight="1">
      <c r="A13" s="4"/>
      <c r="B13" s="8" t="s">
        <v>21</v>
      </c>
      <c r="C13" s="6">
        <v>14</v>
      </c>
      <c r="D13" s="5">
        <f>1*60/2</f>
        <v>30</v>
      </c>
      <c r="E13" s="5">
        <v>2</v>
      </c>
      <c r="F13" s="9">
        <f t="shared" si="0"/>
        <v>0.32638888888888884</v>
      </c>
      <c r="G13" s="5" t="s">
        <v>22</v>
      </c>
      <c r="H13" s="5" t="s">
        <v>60</v>
      </c>
      <c r="I13" s="5" t="s">
        <v>19</v>
      </c>
      <c r="J13" s="5" t="s">
        <v>61</v>
      </c>
      <c r="K13" s="2"/>
      <c r="L13" s="2"/>
    </row>
    <row r="14" spans="1:12" ht="12.75" customHeight="1">
      <c r="A14" s="4"/>
      <c r="B14" s="8" t="s">
        <v>16</v>
      </c>
      <c r="C14" s="5">
        <v>15</v>
      </c>
      <c r="D14" s="5">
        <f>1*60/2</f>
        <v>30</v>
      </c>
      <c r="E14" s="5">
        <v>2</v>
      </c>
      <c r="F14" s="9">
        <f t="shared" si="0"/>
        <v>0.32777777777777772</v>
      </c>
      <c r="G14" s="5" t="s">
        <v>17</v>
      </c>
      <c r="H14" s="5" t="s">
        <v>18</v>
      </c>
      <c r="I14" s="5" t="s">
        <v>19</v>
      </c>
      <c r="J14" s="5" t="s">
        <v>20</v>
      </c>
      <c r="K14" s="2"/>
      <c r="L14" s="2"/>
    </row>
    <row r="15" spans="1:12" ht="12.75" customHeight="1">
      <c r="A15" s="4"/>
      <c r="B15" s="8" t="s">
        <v>24</v>
      </c>
      <c r="C15" s="5">
        <v>17</v>
      </c>
      <c r="D15" s="5">
        <v>60</v>
      </c>
      <c r="E15" s="5">
        <v>1</v>
      </c>
      <c r="F15" s="9">
        <f t="shared" si="0"/>
        <v>0.32847222222222217</v>
      </c>
      <c r="G15" s="5" t="s">
        <v>17</v>
      </c>
      <c r="H15" s="5" t="s">
        <v>25</v>
      </c>
      <c r="I15" s="5" t="s">
        <v>19</v>
      </c>
      <c r="J15" s="5" t="s">
        <v>26</v>
      </c>
      <c r="K15" s="12"/>
      <c r="L15" s="2"/>
    </row>
    <row r="16" spans="1:12" ht="12.75" customHeight="1">
      <c r="A16" s="4"/>
      <c r="B16" s="8" t="s">
        <v>27</v>
      </c>
      <c r="C16" s="5">
        <v>18</v>
      </c>
      <c r="D16" s="5">
        <f>1*60/E16</f>
        <v>60</v>
      </c>
      <c r="E16" s="5">
        <v>1</v>
      </c>
      <c r="F16" s="9">
        <f t="shared" si="0"/>
        <v>0.32916666666666661</v>
      </c>
      <c r="G16" s="10" t="s">
        <v>17</v>
      </c>
      <c r="H16" s="5" t="s">
        <v>28</v>
      </c>
      <c r="I16" s="5" t="s">
        <v>19</v>
      </c>
      <c r="J16" s="5" t="s">
        <v>29</v>
      </c>
      <c r="K16" s="2"/>
      <c r="L16" s="2"/>
    </row>
    <row r="17" spans="1:13" ht="12.75" customHeight="1">
      <c r="A17" s="4"/>
      <c r="B17" s="8" t="s">
        <v>30</v>
      </c>
      <c r="C17" s="5">
        <v>19</v>
      </c>
      <c r="D17" s="5">
        <f>1*60/E17</f>
        <v>30</v>
      </c>
      <c r="E17" s="5">
        <v>2</v>
      </c>
      <c r="F17" s="9">
        <f t="shared" si="0"/>
        <v>0.33055555555555549</v>
      </c>
      <c r="G17" s="5" t="s">
        <v>31</v>
      </c>
      <c r="H17" s="5" t="s">
        <v>50</v>
      </c>
      <c r="I17" s="5"/>
      <c r="J17" s="5" t="s">
        <v>51</v>
      </c>
      <c r="K17" s="2"/>
      <c r="L17" s="2"/>
    </row>
    <row r="18" spans="1:13" ht="12.75" customHeight="1">
      <c r="A18" s="4"/>
      <c r="B18" s="8" t="s">
        <v>44</v>
      </c>
      <c r="C18" s="5">
        <v>23</v>
      </c>
      <c r="D18" s="5">
        <v>35</v>
      </c>
      <c r="E18" s="5">
        <v>7</v>
      </c>
      <c r="F18" s="9">
        <f t="shared" si="0"/>
        <v>0.33541666666666659</v>
      </c>
      <c r="G18" s="5"/>
      <c r="H18" s="5" t="s">
        <v>45</v>
      </c>
      <c r="I18" s="5"/>
      <c r="J18" s="5"/>
      <c r="K18" s="2"/>
      <c r="L18" s="2"/>
    </row>
    <row r="19" spans="1:13" ht="12.75" customHeight="1">
      <c r="A19" s="2"/>
      <c r="B19" s="2"/>
      <c r="C19" s="14"/>
      <c r="D19" s="15"/>
      <c r="E19" s="16"/>
      <c r="F19" s="16"/>
      <c r="G19" s="16"/>
      <c r="H19" s="17"/>
      <c r="I19" s="16"/>
      <c r="J19" s="16"/>
      <c r="K19" s="16"/>
      <c r="L19" s="11"/>
      <c r="M19" s="1"/>
    </row>
    <row r="20" spans="1:13" ht="12.75" customHeight="1">
      <c r="A20" s="4" t="s">
        <v>6</v>
      </c>
      <c r="B20" s="8" t="s">
        <v>46</v>
      </c>
      <c r="C20" s="5" t="s">
        <v>8</v>
      </c>
      <c r="D20" s="5" t="s">
        <v>47</v>
      </c>
      <c r="E20" s="5" t="s">
        <v>10</v>
      </c>
      <c r="F20" s="5" t="s">
        <v>11</v>
      </c>
      <c r="G20" s="5" t="s">
        <v>11</v>
      </c>
      <c r="H20" s="5" t="s">
        <v>48</v>
      </c>
      <c r="I20" s="5" t="s">
        <v>49</v>
      </c>
      <c r="J20" s="5" t="s">
        <v>14</v>
      </c>
      <c r="K20" s="5" t="s">
        <v>15</v>
      </c>
      <c r="L20" s="2"/>
    </row>
    <row r="21" spans="1:13" ht="12.75" customHeight="1">
      <c r="A21" s="4"/>
      <c r="B21" s="8" t="s">
        <v>44</v>
      </c>
      <c r="C21" s="19"/>
      <c r="D21" s="5"/>
      <c r="E21" s="6"/>
      <c r="F21" s="13">
        <v>0.60763888888888895</v>
      </c>
      <c r="G21" s="13">
        <v>0.64236111111111105</v>
      </c>
      <c r="H21" s="5"/>
      <c r="I21" s="5" t="s">
        <v>45</v>
      </c>
      <c r="J21" s="5"/>
      <c r="K21" s="5"/>
      <c r="L21" s="2"/>
    </row>
    <row r="22" spans="1:13" ht="12.75" customHeight="1">
      <c r="A22" s="4"/>
      <c r="B22" s="8" t="s">
        <v>65</v>
      </c>
      <c r="C22" s="19">
        <v>2</v>
      </c>
      <c r="D22" s="5">
        <v>35</v>
      </c>
      <c r="E22" s="6">
        <v>5</v>
      </c>
      <c r="F22" s="13">
        <f>F21+TIME(0,E22,0)</f>
        <v>0.61111111111111116</v>
      </c>
      <c r="G22" s="13">
        <f>G21+TIME(0,E22,0)</f>
        <v>0.64583333333333326</v>
      </c>
      <c r="H22" s="5" t="s">
        <v>63</v>
      </c>
      <c r="I22" s="5" t="s">
        <v>64</v>
      </c>
      <c r="J22" s="5"/>
      <c r="K22" s="5"/>
      <c r="L22" s="2"/>
    </row>
    <row r="23" spans="1:13" ht="12.75" customHeight="1">
      <c r="A23" s="4"/>
      <c r="B23" s="8" t="s">
        <v>43</v>
      </c>
      <c r="C23" s="19">
        <v>12</v>
      </c>
      <c r="D23" s="5">
        <v>30</v>
      </c>
      <c r="E23" s="6">
        <v>12</v>
      </c>
      <c r="F23" s="13">
        <f>F22+TIME(0,E23,0)</f>
        <v>0.61944444444444446</v>
      </c>
      <c r="G23" s="13">
        <f t="shared" ref="G23:G35" si="1">G22+TIME(0,E23,0)</f>
        <v>0.65416666666666656</v>
      </c>
      <c r="H23" s="5"/>
      <c r="I23" s="5" t="s">
        <v>56</v>
      </c>
      <c r="J23" s="5"/>
      <c r="K23" s="5"/>
      <c r="L23" s="2"/>
    </row>
    <row r="24" spans="1:13" ht="12.75" customHeight="1">
      <c r="A24" s="4"/>
      <c r="B24" s="8" t="s">
        <v>42</v>
      </c>
      <c r="C24" s="19">
        <v>13</v>
      </c>
      <c r="D24" s="5">
        <v>60</v>
      </c>
      <c r="E24" s="6">
        <v>1</v>
      </c>
      <c r="F24" s="13">
        <f t="shared" ref="F24:F35" si="2">F23+TIME(0,E24,0)</f>
        <v>0.62013888888888891</v>
      </c>
      <c r="G24" s="13">
        <f t="shared" si="1"/>
        <v>0.65486111111111101</v>
      </c>
      <c r="H24" s="5" t="s">
        <v>41</v>
      </c>
      <c r="I24" s="5" t="s">
        <v>55</v>
      </c>
      <c r="J24" s="5"/>
      <c r="K24" s="5"/>
      <c r="L24" s="2"/>
    </row>
    <row r="25" spans="1:13" ht="12.75" customHeight="1">
      <c r="A25" s="4"/>
      <c r="B25" s="8" t="s">
        <v>40</v>
      </c>
      <c r="C25" s="19">
        <v>14</v>
      </c>
      <c r="D25" s="5">
        <v>60</v>
      </c>
      <c r="E25" s="6">
        <v>2</v>
      </c>
      <c r="F25" s="13">
        <f t="shared" si="2"/>
        <v>0.62152777777777779</v>
      </c>
      <c r="G25" s="13">
        <f t="shared" si="1"/>
        <v>0.65624999999999989</v>
      </c>
      <c r="H25" s="5" t="s">
        <v>41</v>
      </c>
      <c r="I25" s="5" t="s">
        <v>54</v>
      </c>
      <c r="J25" s="5"/>
      <c r="K25" s="5"/>
      <c r="L25" s="2"/>
    </row>
    <row r="26" spans="1:13" ht="12.75" customHeight="1">
      <c r="A26" s="4"/>
      <c r="B26" s="8" t="s">
        <v>38</v>
      </c>
      <c r="C26" s="19">
        <v>16</v>
      </c>
      <c r="D26" s="5">
        <v>30</v>
      </c>
      <c r="E26" s="6">
        <v>3</v>
      </c>
      <c r="F26" s="13">
        <f t="shared" si="2"/>
        <v>0.62361111111111112</v>
      </c>
      <c r="G26" s="13">
        <f t="shared" si="1"/>
        <v>0.65833333333333321</v>
      </c>
      <c r="H26" s="5" t="s">
        <v>39</v>
      </c>
      <c r="I26" s="5" t="s">
        <v>53</v>
      </c>
      <c r="J26" s="5" t="s">
        <v>19</v>
      </c>
      <c r="K26" s="5"/>
      <c r="L26" s="2"/>
    </row>
    <row r="27" spans="1:13" ht="12.75" customHeight="1">
      <c r="A27" s="4"/>
      <c r="B27" s="8" t="s">
        <v>36</v>
      </c>
      <c r="C27" s="19">
        <v>21</v>
      </c>
      <c r="D27" s="5">
        <v>30</v>
      </c>
      <c r="E27" s="6">
        <v>5</v>
      </c>
      <c r="F27" s="13">
        <f t="shared" si="2"/>
        <v>0.62708333333333333</v>
      </c>
      <c r="G27" s="13">
        <f t="shared" si="1"/>
        <v>0.66180555555555542</v>
      </c>
      <c r="H27" s="11" t="s">
        <v>37</v>
      </c>
      <c r="I27" s="5" t="s">
        <v>52</v>
      </c>
      <c r="J27" s="5" t="s">
        <v>19</v>
      </c>
      <c r="K27" s="5"/>
      <c r="L27" s="2"/>
    </row>
    <row r="28" spans="1:13" ht="12.75" customHeight="1">
      <c r="A28" s="4"/>
      <c r="B28" s="8" t="s">
        <v>34</v>
      </c>
      <c r="C28" s="19">
        <v>23</v>
      </c>
      <c r="D28" s="5">
        <v>60</v>
      </c>
      <c r="E28" s="6">
        <v>2</v>
      </c>
      <c r="F28" s="13">
        <f t="shared" si="2"/>
        <v>0.62847222222222221</v>
      </c>
      <c r="G28" s="13">
        <f t="shared" si="1"/>
        <v>0.66319444444444431</v>
      </c>
      <c r="H28" s="5" t="s">
        <v>22</v>
      </c>
      <c r="I28" s="5" t="s">
        <v>28</v>
      </c>
      <c r="J28" s="5" t="s">
        <v>19</v>
      </c>
      <c r="K28" s="5" t="s">
        <v>35</v>
      </c>
      <c r="L28" s="2"/>
    </row>
    <row r="29" spans="1:13" ht="12.75" customHeight="1">
      <c r="A29" s="4"/>
      <c r="B29" s="8" t="s">
        <v>32</v>
      </c>
      <c r="C29" s="19">
        <v>24</v>
      </c>
      <c r="D29" s="5">
        <v>15</v>
      </c>
      <c r="E29" s="6">
        <v>4</v>
      </c>
      <c r="F29" s="13">
        <f t="shared" si="2"/>
        <v>0.63124999999999998</v>
      </c>
      <c r="G29" s="13">
        <f t="shared" si="1"/>
        <v>0.66597222222222208</v>
      </c>
      <c r="H29" s="5" t="s">
        <v>22</v>
      </c>
      <c r="I29" s="5" t="s">
        <v>33</v>
      </c>
      <c r="J29" s="5" t="s">
        <v>19</v>
      </c>
      <c r="K29" s="5" t="s">
        <v>26</v>
      </c>
      <c r="L29" s="2"/>
    </row>
    <row r="30" spans="1:13" ht="12.75" customHeight="1">
      <c r="A30" s="4"/>
      <c r="B30" s="8" t="s">
        <v>21</v>
      </c>
      <c r="C30" s="19">
        <v>25</v>
      </c>
      <c r="D30" s="5">
        <v>60</v>
      </c>
      <c r="E30" s="6">
        <v>1</v>
      </c>
      <c r="F30" s="13">
        <f t="shared" si="2"/>
        <v>0.63194444444444442</v>
      </c>
      <c r="G30" s="13">
        <f t="shared" si="1"/>
        <v>0.66666666666666652</v>
      </c>
      <c r="H30" s="5" t="s">
        <v>22</v>
      </c>
      <c r="I30" s="5" t="s">
        <v>23</v>
      </c>
      <c r="J30" s="5" t="s">
        <v>19</v>
      </c>
      <c r="K30" s="5" t="s">
        <v>20</v>
      </c>
      <c r="L30" s="2"/>
    </row>
    <row r="31" spans="1:13" ht="12.75" customHeight="1">
      <c r="A31" s="4"/>
      <c r="B31" s="8" t="s">
        <v>21</v>
      </c>
      <c r="C31" s="6">
        <v>26</v>
      </c>
      <c r="D31" s="5">
        <v>60</v>
      </c>
      <c r="E31" s="5">
        <v>2</v>
      </c>
      <c r="F31" s="13">
        <f t="shared" si="2"/>
        <v>0.6333333333333333</v>
      </c>
      <c r="G31" s="13">
        <f t="shared" si="1"/>
        <v>0.6680555555555554</v>
      </c>
      <c r="H31" s="5" t="s">
        <v>22</v>
      </c>
      <c r="I31" s="5" t="s">
        <v>60</v>
      </c>
      <c r="J31" s="5" t="s">
        <v>19</v>
      </c>
      <c r="K31" s="5" t="s">
        <v>61</v>
      </c>
      <c r="L31" s="2"/>
    </row>
    <row r="32" spans="1:13" ht="12.75" customHeight="1">
      <c r="A32" s="4"/>
      <c r="B32" s="8" t="s">
        <v>16</v>
      </c>
      <c r="C32" s="6">
        <v>27</v>
      </c>
      <c r="D32" s="5">
        <v>40</v>
      </c>
      <c r="E32" s="5">
        <v>2</v>
      </c>
      <c r="F32" s="13">
        <f t="shared" si="2"/>
        <v>0.63472222222222219</v>
      </c>
      <c r="G32" s="13">
        <f t="shared" si="1"/>
        <v>0.66944444444444429</v>
      </c>
      <c r="H32" s="5" t="s">
        <v>17</v>
      </c>
      <c r="I32" s="5" t="s">
        <v>18</v>
      </c>
      <c r="J32" s="5" t="s">
        <v>19</v>
      </c>
      <c r="K32" s="5" t="s">
        <v>20</v>
      </c>
      <c r="L32" s="2"/>
    </row>
    <row r="33" spans="1:13" ht="12.75" customHeight="1">
      <c r="A33" s="4"/>
      <c r="B33" s="8" t="s">
        <v>24</v>
      </c>
      <c r="C33" s="6">
        <v>29</v>
      </c>
      <c r="D33" s="5">
        <v>30</v>
      </c>
      <c r="E33" s="5">
        <v>1</v>
      </c>
      <c r="F33" s="13">
        <f t="shared" si="2"/>
        <v>0.63541666666666663</v>
      </c>
      <c r="G33" s="13">
        <f t="shared" si="1"/>
        <v>0.67013888888888873</v>
      </c>
      <c r="H33" s="5" t="s">
        <v>17</v>
      </c>
      <c r="I33" s="5" t="s">
        <v>25</v>
      </c>
      <c r="J33" s="5" t="s">
        <v>19</v>
      </c>
      <c r="K33" s="5" t="s">
        <v>26</v>
      </c>
      <c r="L33" s="2"/>
    </row>
    <row r="34" spans="1:13" ht="12.75" customHeight="1">
      <c r="A34" s="4"/>
      <c r="B34" s="8" t="s">
        <v>27</v>
      </c>
      <c r="C34" s="6">
        <v>30</v>
      </c>
      <c r="D34" s="5">
        <v>60</v>
      </c>
      <c r="E34" s="5">
        <v>1</v>
      </c>
      <c r="F34" s="13">
        <f t="shared" si="2"/>
        <v>0.63611111111111107</v>
      </c>
      <c r="G34" s="13">
        <f t="shared" si="1"/>
        <v>0.67083333333333317</v>
      </c>
      <c r="H34" s="10" t="s">
        <v>17</v>
      </c>
      <c r="I34" s="5" t="s">
        <v>28</v>
      </c>
      <c r="J34" s="5" t="s">
        <v>19</v>
      </c>
      <c r="K34" s="5" t="s">
        <v>29</v>
      </c>
      <c r="L34" s="2"/>
    </row>
    <row r="35" spans="1:13" ht="12.75" customHeight="1">
      <c r="A35" s="4"/>
      <c r="B35" s="8" t="s">
        <v>30</v>
      </c>
      <c r="C35" s="6">
        <v>31</v>
      </c>
      <c r="D35" s="5">
        <v>30</v>
      </c>
      <c r="E35" s="5">
        <v>2</v>
      </c>
      <c r="F35" s="13">
        <f t="shared" si="2"/>
        <v>0.63749999999999996</v>
      </c>
      <c r="G35" s="13">
        <f t="shared" si="1"/>
        <v>0.67222222222222205</v>
      </c>
      <c r="H35" s="5" t="s">
        <v>31</v>
      </c>
      <c r="I35" s="5" t="s">
        <v>50</v>
      </c>
      <c r="J35" s="5"/>
      <c r="K35" s="5" t="s">
        <v>51</v>
      </c>
      <c r="L35" s="2"/>
    </row>
    <row r="36" spans="1:13" ht="12.75" customHeight="1">
      <c r="A36" s="2" t="s">
        <v>57</v>
      </c>
      <c r="B36" s="2"/>
      <c r="C36" s="2"/>
      <c r="D36" s="2" t="s">
        <v>58</v>
      </c>
      <c r="E36" s="2"/>
      <c r="F36" s="2"/>
      <c r="G36" s="2"/>
      <c r="H36" s="2"/>
      <c r="I36" s="18" t="s">
        <v>62</v>
      </c>
      <c r="J36" s="18"/>
      <c r="K36" s="18"/>
      <c r="L36" s="2"/>
      <c r="M36" s="1"/>
    </row>
    <row r="37" spans="1:1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3">
      <c r="A38" s="2"/>
    </row>
  </sheetData>
  <pageMargins left="0.39374999999999999" right="0.39374999999999999" top="0.39374999999999999" bottom="0.39374999999999999" header="0.51180555555555496" footer="0.51180555555555496"/>
  <pageSetup paperSize="9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cols>
    <col min="1" max="1025" width="10.625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cols>
    <col min="1" max="1025" width="10.625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84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revision>20</cp:revision>
  <cp:lastPrinted>2021-10-18T14:07:29Z</cp:lastPrinted>
  <dcterms:created xsi:type="dcterms:W3CDTF">2016-08-12T12:49:58Z</dcterms:created>
  <dcterms:modified xsi:type="dcterms:W3CDTF">2021-10-18T14:07:51Z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